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<sst xmlns="http://schemas.openxmlformats.org/spreadsheetml/2006/main" count="137" uniqueCount="137">
  <si>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</si>
  <si>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</si>
  <si>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</si>
  <si>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</si>
  <si>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</si>
  <si>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</si>
  <si>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</si>
  <si>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</si>
  <si>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</si>
  <si>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</si>
  <si>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</si>
  <si>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</si>
  <si>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</si>
  <si>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</si>
  <si>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</si>
  <si>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</si>
  <si>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</si>
  <si>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</si>
  <si>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</si>
  <si>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</si>
  <si>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</si>
  <si>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</si>
  <si>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</si>
  <si>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</si>
  <si>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</si>
  <si>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</si>
  <si>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</si>
  <si>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</si>
  <si>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</si>
  <si>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</si>
  <si>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</si>
  <si>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</si>
  <si>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</si>
  <si>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</si>
  <si>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</si>
  <si>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</si>
  <si>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</si>
  <si>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</si>
  <si>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</si>
  <si>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</si>
  <si>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</si>
  <si>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</si>
  <si>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</si>
  <si>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</si>
  <si>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</si>
  <si>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</si>
  <si>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</si>
  <si>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</si>
  <si>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</si>
  <si>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</si>
  <si>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</si>
  <si>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</si>
  <si>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</si>
  <si>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</si>
  <si>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</si>
  <si>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</si>
  <si>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</si>
  <si>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</si>
  <si>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</si>
  <si>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</si>
  <si>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</si>
  <si>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</si>
  <si>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</si>
  <si>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</si>
  <si>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</si>
  <si>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</si>
  <si>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</si>
  <si>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</si>
  <si>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</si>
  <si>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</si>
  <si>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</si>
  <si>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</si>
  <si>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</si>
  <si>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</si>
  <si>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</si>
  <si>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</si>
  <si>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</si>
  <si>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</si>
  <si>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</si>
  <si>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</si>
  <si>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</si>
  <si>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</si>
  <si>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</si>
  <si>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</si>
  <si>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</si>
  <si>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</si>
  <si>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</si>
  <si>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</si>
  <si>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</si>
  <si>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</si>
  <si>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</si>
  <si>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</si>
  <si>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</si>
  <si>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</si>
  <si>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</si>
  <si>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</si>
  <si>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</si>
  <si>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</si>
  <si>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</si>
  <si>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</si>
  <si>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</si>
  <si>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</si>
  <si>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</si>
  <si>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</si>
  <si>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</si>
  <si>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</si>
  <si>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</si>
  <si>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</si>
  <si>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</si>
  <si>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</si>
  <si>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</si>
  <si>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</si>
  <si>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</si>
  <si>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</si>
  <si>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</si>
  <si>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</si>
  <si>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</si>
  <si>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</si>
  <si>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</si>
  <si>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</si>
  <si>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</si>
  <si>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</si>
  <si>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</si>
  <si>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</si>
  <si>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</si>
  <si>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</si>
  <si>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</si>
  <si>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</si>
  <si>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2 02 20300</t>
  </si>
  <si>
    <t>2 02 20303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</si>
  <si>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</si>
  <si>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</si>
  <si>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</si>
  <si>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2 08 04000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</si>
  <si>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</si>
  <si>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в связи с применением упрощенной системы налогообложения</t>
  </si>
  <si>
    <r>
      <t xml:space="preserve">по доходам по состоянию на </t>
    </r>
    <r>
      <rPr>
        <b/>
        <sz val="10"/>
        <rFont val="Arial"/>
        <family val="2"/>
      </rPr>
      <t>01.06.2024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</si>
</sst>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0" fontId="7" fillId="0" borderId="27" xfId="0" applyFont="1" applyFill="1" applyBorder="1" applyAlignment="1">
      <alignment wrapText="1"/>
    </xf>
    <xf numFmtId="0" fontId="7" fillId="33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169" fontId="5" fillId="0" borderId="31" xfId="0" applyNumberFormat="1" applyFont="1" applyBorder="1" applyAlignment="1">
      <alignment/>
    </xf>
    <xf numFmtId="169" fontId="5" fillId="0" borderId="3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45" zoomScaleNormal="145" zoomScalePageLayoutView="0" workbookViewId="0" topLeftCell="A23">
      <selection activeCell="D69" sqref="D69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0" customWidth="1"/>
    <col min="5" max="5" width="14.00390625" style="0" customWidth="1"/>
  </cols>
  <sheetData>
    <row r="1" spans="1:5" ht="12.75">
      <c r="A1" s="92" t="s">
        <v>109</v>
      </c>
      <c r="B1" s="92"/>
      <c r="C1" s="92"/>
      <c r="D1" s="92"/>
      <c r="E1" s="92"/>
    </row>
    <row r="2" spans="1:5" ht="12.75">
      <c r="A2" s="93" t="s">
        <v>136</v>
      </c>
      <c r="B2" s="93"/>
      <c r="C2" s="93"/>
      <c r="D2" s="93"/>
      <c r="E2" s="93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1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3">
        <f>C7+C10+C11+C13+C14+C15+C16+C17+C21+C22+C23+C25+C24+C26+C12+C8+C9</f>
        <v>728700.2000000001</v>
      </c>
      <c r="D6" s="54">
        <f>D7+D8+D9+D10+D11+D12+D13+D14+D15+D17+D21+D22+D23+D25+D26</f>
        <v>245909.8</v>
      </c>
      <c r="E6" s="55">
        <f aca="true" t="shared" si="0" ref="E6:E14">D6/C6*100</f>
        <v>33.74636098631508</v>
      </c>
    </row>
    <row r="7" spans="1:5" ht="13.5" customHeight="1">
      <c r="A7" s="8" t="s">
        <v>8</v>
      </c>
      <c r="B7" s="9" t="s">
        <v>9</v>
      </c>
      <c r="C7" s="56">
        <v>350130</v>
      </c>
      <c r="D7" s="57">
        <v>119464.7</v>
      </c>
      <c r="E7" s="58">
        <f t="shared" si="0"/>
        <v>34.12009824922171</v>
      </c>
    </row>
    <row r="8" spans="1:5" ht="13.5" customHeight="1">
      <c r="A8" s="10" t="s">
        <v>10</v>
      </c>
      <c r="B8" s="11" t="s">
        <v>11</v>
      </c>
      <c r="C8" s="59">
        <v>104517.8</v>
      </c>
      <c r="D8" s="60">
        <v>49758.4</v>
      </c>
      <c r="E8" s="61">
        <f t="shared" si="0"/>
        <v>47.607584545407576</v>
      </c>
    </row>
    <row r="9" spans="1:5" ht="13.5" customHeight="1">
      <c r="A9" s="12" t="s">
        <v>12</v>
      </c>
      <c r="B9" s="91" t="s">
        <v>135</v>
      </c>
      <c r="C9" s="59">
        <v>33938</v>
      </c>
      <c r="D9" s="60">
        <v>22691.6</v>
      </c>
      <c r="E9" s="61">
        <f t="shared" si="0"/>
        <v>66.86192468619247</v>
      </c>
    </row>
    <row r="10" spans="1:5" ht="13.5" customHeight="1">
      <c r="A10" s="12" t="s">
        <v>13</v>
      </c>
      <c r="B10" s="13" t="s">
        <v>14</v>
      </c>
      <c r="C10" s="62">
        <v>0</v>
      </c>
      <c r="D10" s="60">
        <v>9.2</v>
      </c>
      <c r="E10" s="64"/>
    </row>
    <row r="11" spans="1:5" ht="13.5" customHeight="1">
      <c r="A11" s="12" t="s">
        <v>15</v>
      </c>
      <c r="B11" s="13" t="s">
        <v>16</v>
      </c>
      <c r="C11" s="62">
        <v>2115</v>
      </c>
      <c r="D11" s="63">
        <v>628.9</v>
      </c>
      <c r="E11" s="64">
        <f t="shared" si="0"/>
        <v>29.735224586288417</v>
      </c>
    </row>
    <row r="12" spans="1:5" ht="13.5" customHeight="1">
      <c r="A12" s="12" t="s">
        <v>17</v>
      </c>
      <c r="B12" s="13" t="s">
        <v>116</v>
      </c>
      <c r="C12" s="62">
        <v>3749</v>
      </c>
      <c r="D12" s="63">
        <v>3655.3</v>
      </c>
      <c r="E12" s="64">
        <f t="shared" si="0"/>
        <v>97.50066684449187</v>
      </c>
    </row>
    <row r="13" spans="1:5" ht="13.5" customHeight="1">
      <c r="A13" s="12" t="s">
        <v>18</v>
      </c>
      <c r="B13" s="13" t="s">
        <v>19</v>
      </c>
      <c r="C13" s="62">
        <v>8924</v>
      </c>
      <c r="D13" s="63">
        <v>1676.9</v>
      </c>
      <c r="E13" s="64">
        <f t="shared" si="0"/>
        <v>18.790900941281937</v>
      </c>
    </row>
    <row r="14" spans="1:5" ht="13.5" customHeight="1">
      <c r="A14" s="12" t="s">
        <v>20</v>
      </c>
      <c r="B14" s="13" t="s">
        <v>21</v>
      </c>
      <c r="C14" s="62">
        <v>19802</v>
      </c>
      <c r="D14" s="63">
        <v>4211.6</v>
      </c>
      <c r="E14" s="64">
        <f t="shared" si="0"/>
        <v>21.26855873144127</v>
      </c>
    </row>
    <row r="15" spans="1:5" ht="15" customHeight="1">
      <c r="A15" s="12" t="s">
        <v>22</v>
      </c>
      <c r="B15" s="13" t="s">
        <v>23</v>
      </c>
      <c r="C15" s="62">
        <v>0</v>
      </c>
      <c r="D15" s="63">
        <v>131.9</v>
      </c>
      <c r="E15" s="64"/>
    </row>
    <row r="16" spans="1:5" ht="0" customHeight="1" hidden="1">
      <c r="A16" s="12" t="s">
        <v>24</v>
      </c>
      <c r="B16" s="13" t="s">
        <v>25</v>
      </c>
      <c r="C16" s="62">
        <v>0</v>
      </c>
      <c r="D16" s="63">
        <v>0.00108</v>
      </c>
      <c r="E16" s="64"/>
    </row>
    <row r="17" spans="1:5" ht="21">
      <c r="A17" s="12" t="s">
        <v>26</v>
      </c>
      <c r="B17" s="14" t="s">
        <v>27</v>
      </c>
      <c r="C17" s="62">
        <v>91603.4</v>
      </c>
      <c r="D17" s="62">
        <v>9455</v>
      </c>
      <c r="E17" s="64">
        <f aca="true" t="shared" si="1" ref="E17:E23">D17/C17*100</f>
        <v>10.32166928301788</v>
      </c>
    </row>
    <row r="18" spans="1:5" ht="31.5" customHeight="1">
      <c r="A18" s="12" t="s">
        <v>28</v>
      </c>
      <c r="B18" s="14" t="s">
        <v>29</v>
      </c>
      <c r="C18" s="62">
        <v>65416.1</v>
      </c>
      <c r="D18" s="63">
        <v>5678</v>
      </c>
      <c r="E18" s="64">
        <f t="shared" si="1"/>
        <v>8.67982041118318</v>
      </c>
    </row>
    <row r="19" spans="1:5" ht="16.5" customHeight="1" hidden="1">
      <c r="A19" s="12" t="s">
        <v>30</v>
      </c>
      <c r="B19" s="14" t="s">
        <v>31</v>
      </c>
      <c r="C19" s="62">
        <v>0</v>
      </c>
      <c r="D19" s="63"/>
      <c r="E19" s="64" t="e">
        <f t="shared" si="1"/>
        <v>#DIV/0!</v>
      </c>
    </row>
    <row r="20" spans="1:5" ht="13.5" customHeight="1">
      <c r="A20" s="12" t="s">
        <v>32</v>
      </c>
      <c r="B20" s="15" t="s">
        <v>33</v>
      </c>
      <c r="C20" s="62">
        <v>14550.5</v>
      </c>
      <c r="D20" s="63">
        <v>1756.9</v>
      </c>
      <c r="E20" s="64">
        <f t="shared" si="1"/>
        <v>12.074499158104533</v>
      </c>
    </row>
    <row r="21" spans="1:5" ht="12.75">
      <c r="A21" s="12" t="s">
        <v>34</v>
      </c>
      <c r="B21" s="16" t="s">
        <v>35</v>
      </c>
      <c r="C21" s="62">
        <v>12261</v>
      </c>
      <c r="D21" s="63">
        <v>11819</v>
      </c>
      <c r="E21" s="64">
        <f t="shared" si="1"/>
        <v>96.39507381127152</v>
      </c>
    </row>
    <row r="22" spans="1:5" ht="12.75">
      <c r="A22" s="12" t="s">
        <v>36</v>
      </c>
      <c r="B22" s="16" t="s">
        <v>37</v>
      </c>
      <c r="C22" s="62">
        <v>22646.9</v>
      </c>
      <c r="D22" s="63">
        <v>10944.8</v>
      </c>
      <c r="E22" s="64">
        <f t="shared" si="1"/>
        <v>48.32802723551567</v>
      </c>
    </row>
    <row r="23" spans="1:5" ht="15" customHeight="1">
      <c r="A23" s="12" t="s">
        <v>38</v>
      </c>
      <c r="B23" s="16" t="s">
        <v>39</v>
      </c>
      <c r="C23" s="62">
        <v>48993.5</v>
      </c>
      <c r="D23" s="63">
        <v>10183.3</v>
      </c>
      <c r="E23" s="64">
        <f t="shared" si="1"/>
        <v>20.785002092114258</v>
      </c>
    </row>
    <row r="24" spans="1:5" ht="7.5" customHeight="1" hidden="1">
      <c r="A24" s="12" t="s">
        <v>40</v>
      </c>
      <c r="B24" s="16" t="s">
        <v>41</v>
      </c>
      <c r="C24" s="62">
        <v>0</v>
      </c>
      <c r="D24" s="63"/>
      <c r="E24" s="64"/>
    </row>
    <row r="25" spans="1:5" ht="15" customHeight="1">
      <c r="A25" s="12" t="s">
        <v>42</v>
      </c>
      <c r="B25" s="16" t="s">
        <v>43</v>
      </c>
      <c r="C25" s="62">
        <v>30019.6</v>
      </c>
      <c r="D25" s="63">
        <v>1294.5</v>
      </c>
      <c r="E25" s="64">
        <f>D25/C25*100</f>
        <v>4.312182707297899</v>
      </c>
    </row>
    <row r="26" spans="1:5" ht="13.5" customHeight="1" thickBot="1">
      <c r="A26" s="17" t="s">
        <v>44</v>
      </c>
      <c r="B26" s="18" t="s">
        <v>45</v>
      </c>
      <c r="C26" s="65">
        <v>0</v>
      </c>
      <c r="D26" s="66">
        <v>-15.3</v>
      </c>
      <c r="E26" s="64"/>
    </row>
    <row r="27" spans="1:5" ht="12.75">
      <c r="A27" s="19" t="s">
        <v>46</v>
      </c>
      <c r="B27" s="20" t="s">
        <v>47</v>
      </c>
      <c r="C27" s="67">
        <f>C28+C68+C67+C65</f>
        <v>1534727.4</v>
      </c>
      <c r="D27" s="68">
        <f>D28+D68</f>
        <v>541964.6</v>
      </c>
      <c r="E27" s="69">
        <f aca="true" t="shared" si="2" ref="E27:E69">D27/C27*100</f>
        <v>35.31341135891625</v>
      </c>
    </row>
    <row r="28" spans="1:5" ht="18" customHeight="1">
      <c r="A28" s="21" t="s">
        <v>48</v>
      </c>
      <c r="B28" s="22" t="s">
        <v>49</v>
      </c>
      <c r="C28" s="70">
        <f>C29+C32+C49+C58</f>
        <v>1551916.5</v>
      </c>
      <c r="D28" s="70">
        <f>D29+D32+D49+D58+D67+D65+D66</f>
        <v>559166.2</v>
      </c>
      <c r="E28" s="71">
        <f t="shared" si="2"/>
        <v>36.03068850675922</v>
      </c>
    </row>
    <row r="29" spans="1:5" ht="12.75">
      <c r="A29" s="23" t="s">
        <v>122</v>
      </c>
      <c r="B29" s="24" t="s">
        <v>50</v>
      </c>
      <c r="C29" s="72">
        <f>C30+C31</f>
        <v>578692</v>
      </c>
      <c r="D29" s="62">
        <v>207296</v>
      </c>
      <c r="E29" s="74">
        <f t="shared" si="2"/>
        <v>35.82147325347508</v>
      </c>
    </row>
    <row r="30" spans="1:5" ht="15.75" customHeight="1">
      <c r="A30" s="12" t="s">
        <v>51</v>
      </c>
      <c r="B30" s="25" t="s">
        <v>52</v>
      </c>
      <c r="C30" s="62">
        <v>578692</v>
      </c>
      <c r="D30" s="62">
        <v>207296</v>
      </c>
      <c r="E30" s="64">
        <f t="shared" si="2"/>
        <v>35.82147325347508</v>
      </c>
    </row>
    <row r="31" spans="1:5" ht="22.5" customHeight="1" hidden="1">
      <c r="A31" s="12" t="s">
        <v>121</v>
      </c>
      <c r="B31" s="25" t="s">
        <v>120</v>
      </c>
      <c r="C31" s="62">
        <v>0</v>
      </c>
      <c r="D31" s="62">
        <v>160872</v>
      </c>
      <c r="E31" s="64"/>
    </row>
    <row r="32" spans="1:5" ht="21.75" customHeight="1">
      <c r="A32" s="23" t="s">
        <v>53</v>
      </c>
      <c r="B32" s="26" t="s">
        <v>54</v>
      </c>
      <c r="C32" s="75">
        <f>SUM(C33:C48)</f>
        <v>374839</v>
      </c>
      <c r="D32" s="75">
        <f>SUM(D33:D48)</f>
        <v>67303.8</v>
      </c>
      <c r="E32" s="74">
        <f t="shared" si="2"/>
        <v>17.955388846944956</v>
      </c>
    </row>
    <row r="33" spans="1:5" ht="0" customHeight="1" hidden="1">
      <c r="A33" s="12" t="s">
        <v>119</v>
      </c>
      <c r="B33" s="25" t="s">
        <v>118</v>
      </c>
      <c r="C33" s="80">
        <v>0</v>
      </c>
      <c r="D33" s="63">
        <v>0</v>
      </c>
      <c r="E33" s="74" t="e">
        <f t="shared" si="2"/>
        <v>#DIV/0!</v>
      </c>
    </row>
    <row r="34" spans="1:5" ht="60.75" customHeight="1">
      <c r="A34" s="12" t="s">
        <v>110</v>
      </c>
      <c r="B34" s="27" t="s">
        <v>111</v>
      </c>
      <c r="C34" s="80">
        <v>0</v>
      </c>
      <c r="D34" s="80">
        <v>935.3</v>
      </c>
      <c r="E34" s="74"/>
    </row>
    <row r="35" spans="1:5" ht="36" customHeight="1" hidden="1">
      <c r="A35" s="12" t="s">
        <v>55</v>
      </c>
      <c r="B35" s="28" t="s">
        <v>56</v>
      </c>
      <c r="C35" s="80">
        <v>0</v>
      </c>
      <c r="D35" s="63"/>
      <c r="E35" s="74" t="e">
        <f t="shared" si="2"/>
        <v>#DIV/0!</v>
      </c>
    </row>
    <row r="36" spans="1:5" s="1" customFormat="1" ht="36" customHeight="1" hidden="1">
      <c r="A36" s="37" t="s">
        <v>57</v>
      </c>
      <c r="B36" s="38" t="s">
        <v>58</v>
      </c>
      <c r="C36" s="63"/>
      <c r="D36" s="63"/>
      <c r="E36" s="74" t="e">
        <f t="shared" si="2"/>
        <v>#DIV/0!</v>
      </c>
    </row>
    <row r="37" spans="1:5" s="1" customFormat="1" ht="36" customHeight="1" hidden="1">
      <c r="A37" s="39" t="s">
        <v>59</v>
      </c>
      <c r="B37" s="40" t="s">
        <v>60</v>
      </c>
      <c r="C37" s="63"/>
      <c r="D37" s="63"/>
      <c r="E37" s="74" t="e">
        <f t="shared" si="2"/>
        <v>#DIV/0!</v>
      </c>
    </row>
    <row r="38" spans="1:5" s="1" customFormat="1" ht="36" customHeight="1" hidden="1">
      <c r="A38" s="39" t="s">
        <v>61</v>
      </c>
      <c r="B38" s="41" t="s">
        <v>62</v>
      </c>
      <c r="C38" s="63">
        <v>0</v>
      </c>
      <c r="D38" s="63"/>
      <c r="E38" s="74" t="e">
        <f t="shared" si="2"/>
        <v>#DIV/0!</v>
      </c>
    </row>
    <row r="39" spans="1:5" s="1" customFormat="1" ht="33" customHeight="1">
      <c r="A39" s="39" t="s">
        <v>128</v>
      </c>
      <c r="B39" s="85" t="s">
        <v>130</v>
      </c>
      <c r="C39" s="63">
        <v>172337.5</v>
      </c>
      <c r="D39" s="63">
        <v>27094</v>
      </c>
      <c r="E39" s="74">
        <f t="shared" si="2"/>
        <v>15.721476753463406</v>
      </c>
    </row>
    <row r="40" spans="1:5" s="1" customFormat="1" ht="43.5" customHeight="1">
      <c r="A40" s="39" t="s">
        <v>114</v>
      </c>
      <c r="B40" s="42" t="s">
        <v>115</v>
      </c>
      <c r="C40" s="63">
        <v>0</v>
      </c>
      <c r="D40" s="63">
        <v>60.3</v>
      </c>
      <c r="E40" s="74"/>
    </row>
    <row r="41" spans="1:5" s="1" customFormat="1" ht="30.75" customHeight="1">
      <c r="A41" s="39" t="s">
        <v>129</v>
      </c>
      <c r="B41" s="42" t="s">
        <v>131</v>
      </c>
      <c r="C41" s="63">
        <v>110972</v>
      </c>
      <c r="D41" s="63">
        <v>12482</v>
      </c>
      <c r="E41" s="74">
        <f t="shared" si="2"/>
        <v>11.247882348700573</v>
      </c>
    </row>
    <row r="42" spans="1:5" s="1" customFormat="1" ht="30.75" customHeight="1">
      <c r="A42" s="39" t="s">
        <v>126</v>
      </c>
      <c r="B42" s="43" t="s">
        <v>127</v>
      </c>
      <c r="C42" s="63">
        <v>1194.8</v>
      </c>
      <c r="D42" s="63">
        <v>0</v>
      </c>
      <c r="E42" s="74">
        <f t="shared" si="2"/>
        <v>0</v>
      </c>
    </row>
    <row r="43" spans="1:5" s="1" customFormat="1" ht="30" customHeight="1" hidden="1">
      <c r="A43" s="39" t="s">
        <v>63</v>
      </c>
      <c r="B43" s="43" t="s">
        <v>64</v>
      </c>
      <c r="C43" s="63">
        <v>0</v>
      </c>
      <c r="D43" s="63"/>
      <c r="E43" s="74" t="e">
        <f t="shared" si="2"/>
        <v>#DIV/0!</v>
      </c>
    </row>
    <row r="44" spans="1:5" s="1" customFormat="1" ht="27.75" customHeight="1">
      <c r="A44" s="39" t="s">
        <v>65</v>
      </c>
      <c r="B44" s="44" t="s">
        <v>66</v>
      </c>
      <c r="C44" s="63">
        <v>1980.9</v>
      </c>
      <c r="D44" s="63">
        <v>1980.9</v>
      </c>
      <c r="E44" s="74">
        <f t="shared" si="2"/>
        <v>100</v>
      </c>
    </row>
    <row r="45" spans="1:5" s="1" customFormat="1" ht="20.25" customHeight="1">
      <c r="A45" s="39" t="s">
        <v>67</v>
      </c>
      <c r="B45" s="45" t="s">
        <v>68</v>
      </c>
      <c r="C45" s="63">
        <v>170</v>
      </c>
      <c r="D45" s="63">
        <v>170</v>
      </c>
      <c r="E45" s="74">
        <f t="shared" si="2"/>
        <v>100</v>
      </c>
    </row>
    <row r="46" spans="1:5" s="1" customFormat="1" ht="0" customHeight="1" hidden="1">
      <c r="A46" s="39" t="s">
        <v>69</v>
      </c>
      <c r="B46" s="44" t="s">
        <v>70</v>
      </c>
      <c r="C46" s="63">
        <v>0</v>
      </c>
      <c r="D46" s="63"/>
      <c r="E46" s="74" t="e">
        <f t="shared" si="2"/>
        <v>#DIV/0!</v>
      </c>
    </row>
    <row r="47" spans="1:5" s="1" customFormat="1" ht="20.25" customHeight="1">
      <c r="A47" s="39" t="s">
        <v>112</v>
      </c>
      <c r="B47" s="46" t="s">
        <v>113</v>
      </c>
      <c r="C47" s="63">
        <v>360.8</v>
      </c>
      <c r="D47" s="63">
        <v>360.8</v>
      </c>
      <c r="E47" s="74">
        <f t="shared" si="2"/>
        <v>100</v>
      </c>
    </row>
    <row r="48" spans="1:5" ht="19.5" customHeight="1">
      <c r="A48" s="12" t="s">
        <v>71</v>
      </c>
      <c r="B48" s="31" t="s">
        <v>72</v>
      </c>
      <c r="C48" s="62">
        <v>87823</v>
      </c>
      <c r="D48" s="63">
        <v>24220.5</v>
      </c>
      <c r="E48" s="74">
        <f t="shared" si="2"/>
        <v>27.578766382382746</v>
      </c>
    </row>
    <row r="49" spans="1:5" ht="18" customHeight="1">
      <c r="A49" s="23" t="s">
        <v>73</v>
      </c>
      <c r="B49" s="26" t="s">
        <v>74</v>
      </c>
      <c r="C49" s="72">
        <f>SUM(C50:C57)</f>
        <v>557313.9</v>
      </c>
      <c r="D49" s="73">
        <f>SUM(D50:D57)</f>
        <v>263558.3</v>
      </c>
      <c r="E49" s="74">
        <f t="shared" si="2"/>
        <v>47.29081761642765</v>
      </c>
    </row>
    <row r="50" spans="1:7" ht="22.5" customHeight="1">
      <c r="A50" s="12" t="s">
        <v>75</v>
      </c>
      <c r="B50" s="30" t="s">
        <v>76</v>
      </c>
      <c r="C50" s="62">
        <v>7703.5</v>
      </c>
      <c r="D50" s="63">
        <v>3656</v>
      </c>
      <c r="E50" s="74">
        <f t="shared" si="2"/>
        <v>47.45894723177776</v>
      </c>
      <c r="G50" s="1"/>
    </row>
    <row r="51" spans="1:5" ht="20.25">
      <c r="A51" s="12" t="s">
        <v>77</v>
      </c>
      <c r="B51" s="30" t="s">
        <v>78</v>
      </c>
      <c r="C51" s="62">
        <v>92335.8</v>
      </c>
      <c r="D51" s="63">
        <v>56876.5</v>
      </c>
      <c r="E51" s="74">
        <f t="shared" si="2"/>
        <v>61.597451909226976</v>
      </c>
    </row>
    <row r="52" spans="1:5" ht="21.75" customHeight="1">
      <c r="A52" s="12" t="s">
        <v>79</v>
      </c>
      <c r="B52" s="30" t="s">
        <v>132</v>
      </c>
      <c r="C52" s="62">
        <v>2418.4</v>
      </c>
      <c r="D52" s="63">
        <v>765.2</v>
      </c>
      <c r="E52" s="74">
        <f t="shared" si="2"/>
        <v>31.640754217664576</v>
      </c>
    </row>
    <row r="53" spans="1:5" ht="30">
      <c r="A53" s="12" t="s">
        <v>80</v>
      </c>
      <c r="B53" s="30" t="s">
        <v>81</v>
      </c>
      <c r="C53" s="62">
        <v>8.9</v>
      </c>
      <c r="D53" s="63">
        <v>2.7</v>
      </c>
      <c r="E53" s="74">
        <f t="shared" si="2"/>
        <v>30.337078651685395</v>
      </c>
    </row>
    <row r="54" spans="1:5" ht="21" customHeight="1">
      <c r="A54" s="12" t="s">
        <v>82</v>
      </c>
      <c r="B54" s="30" t="s">
        <v>83</v>
      </c>
      <c r="C54" s="62">
        <v>14048.7</v>
      </c>
      <c r="D54" s="63">
        <v>7919.3</v>
      </c>
      <c r="E54" s="74">
        <f t="shared" si="2"/>
        <v>56.37034031618584</v>
      </c>
    </row>
    <row r="55" spans="1:5" ht="23.25" customHeight="1">
      <c r="A55" s="47" t="s">
        <v>84</v>
      </c>
      <c r="B55" s="48" t="s">
        <v>85</v>
      </c>
      <c r="C55" s="62">
        <v>47.6</v>
      </c>
      <c r="D55" s="62">
        <v>47.6</v>
      </c>
      <c r="E55" s="74">
        <f t="shared" si="2"/>
        <v>100</v>
      </c>
    </row>
    <row r="56" spans="1:5" ht="24" customHeight="1" hidden="1">
      <c r="A56" s="12" t="s">
        <v>105</v>
      </c>
      <c r="B56" s="30" t="s">
        <v>106</v>
      </c>
      <c r="C56" s="62">
        <v>0</v>
      </c>
      <c r="D56" s="63"/>
      <c r="E56" s="74" t="e">
        <f t="shared" si="2"/>
        <v>#DIV/0!</v>
      </c>
    </row>
    <row r="57" spans="1:5" ht="15.75" customHeight="1">
      <c r="A57" s="12" t="s">
        <v>86</v>
      </c>
      <c r="B57" s="31" t="s">
        <v>87</v>
      </c>
      <c r="C57" s="62">
        <v>440751</v>
      </c>
      <c r="D57" s="63">
        <v>194291</v>
      </c>
      <c r="E57" s="74">
        <f t="shared" si="2"/>
        <v>44.081805826872774</v>
      </c>
    </row>
    <row r="58" spans="1:5" ht="21.75" customHeight="1">
      <c r="A58" s="23" t="s">
        <v>88</v>
      </c>
      <c r="B58" s="24" t="s">
        <v>89</v>
      </c>
      <c r="C58" s="72">
        <f>SUM(C59:C64)</f>
        <v>41071.6</v>
      </c>
      <c r="D58" s="72">
        <f>SUM(D59:D64)</f>
        <v>21045.6</v>
      </c>
      <c r="E58" s="74">
        <f t="shared" si="2"/>
        <v>51.24124699305602</v>
      </c>
    </row>
    <row r="59" spans="1:5" ht="22.5" customHeight="1" hidden="1">
      <c r="A59" s="12" t="s">
        <v>90</v>
      </c>
      <c r="B59" s="83" t="s">
        <v>91</v>
      </c>
      <c r="C59" s="62"/>
      <c r="D59" s="63"/>
      <c r="E59" s="74" t="e">
        <f t="shared" si="2"/>
        <v>#DIV/0!</v>
      </c>
    </row>
    <row r="60" spans="1:5" ht="42.75" customHeight="1">
      <c r="A60" s="81" t="s">
        <v>123</v>
      </c>
      <c r="B60" s="84" t="s">
        <v>124</v>
      </c>
      <c r="C60" s="82">
        <v>4401.3</v>
      </c>
      <c r="D60" s="63">
        <v>1439.5</v>
      </c>
      <c r="E60" s="74">
        <f t="shared" si="2"/>
        <v>32.706245881898525</v>
      </c>
    </row>
    <row r="61" spans="1:5" ht="33.75" customHeight="1" hidden="1">
      <c r="A61" s="12" t="s">
        <v>92</v>
      </c>
      <c r="B61" s="32" t="s">
        <v>93</v>
      </c>
      <c r="C61" s="62"/>
      <c r="D61" s="63"/>
      <c r="E61" s="74" t="e">
        <f t="shared" si="2"/>
        <v>#DIV/0!</v>
      </c>
    </row>
    <row r="62" spans="1:5" ht="36" customHeight="1">
      <c r="A62" s="12" t="s">
        <v>107</v>
      </c>
      <c r="B62" s="33" t="s">
        <v>108</v>
      </c>
      <c r="C62" s="62">
        <v>17069</v>
      </c>
      <c r="D62" s="63">
        <v>10991</v>
      </c>
      <c r="E62" s="74">
        <f t="shared" si="2"/>
        <v>64.39158708770285</v>
      </c>
    </row>
    <row r="63" spans="1:5" ht="27.75" customHeight="1" hidden="1">
      <c r="A63" s="12" t="s">
        <v>94</v>
      </c>
      <c r="B63" s="29" t="s">
        <v>95</v>
      </c>
      <c r="C63" s="62"/>
      <c r="D63" s="63"/>
      <c r="E63" s="74" t="e">
        <f t="shared" si="2"/>
        <v>#DIV/0!</v>
      </c>
    </row>
    <row r="64" spans="1:5" s="50" customFormat="1" ht="25.5" customHeight="1">
      <c r="A64" s="37" t="s">
        <v>96</v>
      </c>
      <c r="B64" s="49" t="s">
        <v>97</v>
      </c>
      <c r="C64" s="63">
        <v>19601.3</v>
      </c>
      <c r="D64" s="63">
        <v>8615.1</v>
      </c>
      <c r="E64" s="74">
        <f t="shared" si="2"/>
        <v>43.95167667450629</v>
      </c>
    </row>
    <row r="65" spans="1:5" ht="24" customHeight="1" hidden="1">
      <c r="A65" s="34" t="s">
        <v>98</v>
      </c>
      <c r="B65" s="35" t="s">
        <v>99</v>
      </c>
      <c r="C65" s="52">
        <v>0</v>
      </c>
      <c r="D65" s="76"/>
      <c r="E65" s="74" t="e">
        <f t="shared" si="2"/>
        <v>#DIV/0!</v>
      </c>
    </row>
    <row r="66" spans="1:5" s="90" customFormat="1" ht="52.5" customHeight="1">
      <c r="A66" s="87" t="s">
        <v>133</v>
      </c>
      <c r="B66" s="86" t="s">
        <v>134</v>
      </c>
      <c r="C66" s="88">
        <v>0</v>
      </c>
      <c r="D66" s="89">
        <v>-45.1</v>
      </c>
      <c r="E66" s="64"/>
    </row>
    <row r="67" spans="1:5" ht="30" customHeight="1">
      <c r="A67" s="23" t="s">
        <v>100</v>
      </c>
      <c r="B67" s="36" t="s">
        <v>125</v>
      </c>
      <c r="C67" s="52"/>
      <c r="D67" s="76">
        <v>7.6</v>
      </c>
      <c r="E67" s="74"/>
    </row>
    <row r="68" spans="1:5" ht="26.25" customHeight="1">
      <c r="A68" s="34" t="s">
        <v>101</v>
      </c>
      <c r="B68" s="79" t="s">
        <v>102</v>
      </c>
      <c r="C68" s="52">
        <v>-17189.1</v>
      </c>
      <c r="D68" s="52">
        <v>-17201.6</v>
      </c>
      <c r="E68" s="74">
        <f t="shared" si="2"/>
        <v>100.07272050310954</v>
      </c>
    </row>
    <row r="69" spans="1:5" ht="22.5" customHeight="1" thickBot="1">
      <c r="A69" s="94" t="s">
        <v>103</v>
      </c>
      <c r="B69" s="94"/>
      <c r="C69" s="77">
        <f>C27+C6</f>
        <v>2263427.6</v>
      </c>
      <c r="D69" s="78">
        <f>D27+D6</f>
        <v>787874.3999999999</v>
      </c>
      <c r="E69" s="74">
        <f t="shared" si="2"/>
        <v>34.80890663346156</v>
      </c>
    </row>
    <row r="72" spans="1:5" ht="12.75">
      <c r="A72" s="95" t="s">
        <v>117</v>
      </c>
      <c r="B72" s="96"/>
      <c r="C72" s="97" t="s">
        <v>104</v>
      </c>
      <c r="D72" s="98"/>
      <c r="E72" s="98"/>
    </row>
  </sheetData>
  <sheetProtection selectLockedCells="1" selectUnlockedCells="1"/>
  <mergeCells count="5">
    <mergeCell ref="A1:E1"/>
    <mergeCell ref="A2:E2"/>
    <mergeCell ref="A69:B69"/>
    <mergeCell ref="A72:B72"/>
    <mergeCell ref="C72:E72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2024-06-06T04:55:28Z</cp:lastPrinted>
  <dcterms:modified xsi:type="dcterms:W3CDTF">2024-06-06T04:55:33Z</dcterms:modified>
  <cp:category/>
  <cp:version/>
  <cp:contentType/>
  <cp:contentStatus/>
</cp:coreProperties>
</file>